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<sst xmlns="http://schemas.openxmlformats.org/spreadsheetml/2006/main" count="129" uniqueCount="114">
  <si>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</si>
  <si>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</si>
  <si>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</si>
  <si>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</si>
  <si>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</si>
  <si>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</si>
  <si>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</si>
  <si>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</si>
  <si>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</si>
  <si>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</si>
  <si>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</si>
  <si>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</si>
  <si>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</si>
  <si>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</si>
  <si>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</si>
  <si>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</si>
  <si>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</si>
  <si>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</si>
  <si>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</si>
  <si>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</si>
  <si>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</si>
  <si>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</si>
  <si>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</si>
  <si>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</si>
  <si>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</si>
  <si>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</si>
  <si>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</si>
  <si>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</si>
  <si>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</si>
  <si>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</si>
  <si>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</si>
  <si>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</si>
  <si>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</si>
  <si>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</si>
  <si>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</si>
  <si>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</si>
  <si>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</si>
  <si>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</si>
  <si>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</si>
  <si>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</si>
  <si>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</si>
  <si>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</si>
  <si>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</si>
  <si>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</si>
  <si>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</si>
  <si>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</si>
  <si>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</si>
  <si>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</si>
  <si>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</si>
  <si>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</si>
  <si>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</si>
  <si>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</si>
  <si>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</si>
  <si>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</si>
  <si>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</si>
  <si>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</si>
  <si>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</si>
  <si>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</si>
  <si>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</si>
  <si>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</si>
  <si>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</si>
  <si>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</si>
  <si>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</si>
  <si>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</si>
  <si>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</si>
  <si>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</si>
  <si>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</si>
  <si>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</si>
  <si>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</si>
  <si>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</si>
  <si>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</si>
  <si>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</si>
  <si>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</si>
  <si>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</si>
  <si>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</si>
  <si>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</si>
  <si>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</si>
  <si>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</si>
  <si>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</si>
  <si>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</si>
  <si>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</si>
  <si>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</si>
  <si>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</si>
  <si>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</si>
  <si>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</si>
  <si>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</si>
  <si>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</si>
  <si>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</si>
  <si>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</si>
  <si>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</si>
  <si>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</si>
  <si>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</si>
  <si>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</si>
  <si>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</si>
  <si>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</si>
  <si>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</si>
  <si>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</si>
  <si>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</si>
  <si>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</si>
  <si>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</si>
  <si>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</si>
  <si>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</si>
  <si>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</si>
  <si>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</si>
  <si>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Анциферов М.В.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</si>
  <si>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</si>
  <si>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</si>
  <si>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</si>
  <si>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</si>
  <si>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</si>
  <si>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</si>
  <si>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</si>
  <si>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Вице-президент</t>
  </si>
  <si>
    <t xml:space="preserve">                 размера собственных средств на 30.11.2011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</si>
</sst>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I66" sqref="I6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108</v>
      </c>
    </row>
    <row r="13" spans="1:9" ht="15.75">
      <c r="A13" s="29" t="s">
        <v>10</v>
      </c>
      <c r="B13" s="29"/>
      <c r="C13" s="29"/>
      <c r="D13" s="29"/>
      <c r="E13" s="29"/>
      <c r="F13" s="1"/>
      <c r="G13" s="1"/>
      <c r="H13" s="1"/>
      <c r="I13" s="1"/>
    </row>
    <row r="14" spans="1:9" ht="15.75">
      <c r="A14" s="29" t="s">
        <v>113</v>
      </c>
      <c r="B14" s="29"/>
      <c r="C14" s="29"/>
      <c r="D14" s="29"/>
      <c r="E14" s="29"/>
      <c r="F14" s="1"/>
      <c r="G14" s="1"/>
      <c r="H14" s="1"/>
      <c r="I14" s="1"/>
    </row>
    <row r="15" spans="1:9" ht="15.75">
      <c r="A15" s="29" t="s">
        <v>105</v>
      </c>
      <c r="B15" s="29"/>
      <c r="C15" s="29"/>
      <c r="D15" s="29"/>
      <c r="E15" s="29"/>
      <c r="F15" s="1"/>
      <c r="G15" s="1"/>
      <c r="H15" s="1"/>
      <c r="I15" s="1"/>
    </row>
    <row r="17" spans="1:5" ht="15">
      <c r="A17" s="30" t="s">
        <v>11</v>
      </c>
      <c r="B17" s="30"/>
      <c r="C17" s="30"/>
      <c r="D17" s="30"/>
      <c r="E17" s="30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1" t="s">
        <v>17</v>
      </c>
      <c r="B20" s="32"/>
      <c r="C20" s="32"/>
      <c r="D20" s="32"/>
      <c r="E20" s="33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107</v>
      </c>
      <c r="B22" s="9" t="s">
        <v>24</v>
      </c>
      <c r="C22" s="28">
        <v>267207.77</v>
      </c>
      <c r="D22" s="5">
        <v>1</v>
      </c>
      <c r="E22" s="22">
        <f>C22*D22</f>
        <v>267207.77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267207.77</v>
      </c>
      <c r="D26" s="13" t="s">
        <v>29</v>
      </c>
      <c r="E26" s="23">
        <f>E21+E22+E23+E24+E25</f>
        <v>267207.77</v>
      </c>
    </row>
    <row r="27" spans="1:5" ht="15">
      <c r="A27" s="31" t="s">
        <v>30</v>
      </c>
      <c r="B27" s="32"/>
      <c r="C27" s="32"/>
      <c r="D27" s="32"/>
      <c r="E27" s="33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106</v>
      </c>
      <c r="B29" s="9" t="s">
        <v>34</v>
      </c>
      <c r="C29" s="22">
        <v>242200.16</v>
      </c>
      <c r="D29" s="5">
        <v>1</v>
      </c>
      <c r="E29" s="22">
        <f>C29*D29</f>
        <v>242200.16</v>
      </c>
    </row>
    <row r="30" spans="1:5" ht="15">
      <c r="A30" s="10" t="s">
        <v>32</v>
      </c>
      <c r="B30" s="11" t="s">
        <v>35</v>
      </c>
      <c r="C30" s="23">
        <f>C28+C29</f>
        <v>242200.16</v>
      </c>
      <c r="D30" s="13" t="s">
        <v>29</v>
      </c>
      <c r="E30" s="23">
        <f>E28+E29</f>
        <v>242200.16</v>
      </c>
    </row>
    <row r="31" spans="1:5" ht="15">
      <c r="A31" s="31" t="s">
        <v>36</v>
      </c>
      <c r="B31" s="32"/>
      <c r="C31" s="32"/>
      <c r="D31" s="32"/>
      <c r="E31" s="33"/>
    </row>
    <row r="32" spans="1:5" ht="129">
      <c r="A32" s="8" t="s">
        <v>109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34" t="s">
        <v>42</v>
      </c>
      <c r="B35" s="35"/>
      <c r="C35" s="35"/>
      <c r="D35" s="35"/>
      <c r="E35" s="36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7">
        <v>0</v>
      </c>
      <c r="D37" s="5">
        <v>1</v>
      </c>
      <c r="E37" s="7">
        <f aca="true" t="shared" si="0" ref="E37:E49">C37*D37</f>
        <v>0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22">
        <v>63203000</v>
      </c>
      <c r="D45" s="5">
        <v>1</v>
      </c>
      <c r="E45" s="22">
        <f t="shared" si="0"/>
        <v>63203000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63268000</v>
      </c>
      <c r="D50" s="13" t="s">
        <v>29</v>
      </c>
      <c r="E50" s="23">
        <f>E36+E37+E38+E39+E40+E41+E42+E43+E44+E45+E46+E47+E48+E49</f>
        <v>63235500</v>
      </c>
    </row>
    <row r="51" spans="1:5" ht="15">
      <c r="A51" s="31" t="s">
        <v>62</v>
      </c>
      <c r="B51" s="32"/>
      <c r="C51" s="32"/>
      <c r="D51" s="32"/>
      <c r="E51" s="33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7">
        <v>0</v>
      </c>
      <c r="D54" s="5">
        <v>1</v>
      </c>
      <c r="E54" s="7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110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7">
        <v>0</v>
      </c>
      <c r="D58" s="5">
        <v>1</v>
      </c>
      <c r="E58" s="7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2">
        <v>20917.53</v>
      </c>
      <c r="D64" s="5">
        <v>1</v>
      </c>
      <c r="E64" s="22">
        <f t="shared" si="1"/>
        <v>20917.53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2">
        <v>1770</v>
      </c>
      <c r="D67" s="5">
        <v>1</v>
      </c>
      <c r="E67" s="22">
        <f t="shared" si="1"/>
        <v>1770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2">
        <v>336046.25</v>
      </c>
      <c r="D69" s="5">
        <v>1</v>
      </c>
      <c r="E69" s="22">
        <f t="shared" si="1"/>
        <v>336046.25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2">
        <v>179493.37</v>
      </c>
      <c r="D74" s="5">
        <v>0.1</v>
      </c>
      <c r="E74" s="22">
        <f t="shared" si="1"/>
        <v>17949.337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538227.15</v>
      </c>
      <c r="D75" s="13" t="s">
        <v>29</v>
      </c>
      <c r="E75" s="23">
        <f>E52+E53+E54+E55+E56+E57+E58+E59+E60+E61+E62+E63+E64+E65+E66+E67+E68+E69+E70+E71+E72+E73+E74</f>
        <v>376683.117</v>
      </c>
    </row>
    <row r="76" spans="1:5" ht="15">
      <c r="A76" s="31" t="s">
        <v>85</v>
      </c>
      <c r="B76" s="32"/>
      <c r="C76" s="32"/>
      <c r="D76" s="32"/>
      <c r="E76" s="33"/>
    </row>
    <row r="77" spans="1:5" ht="57.75">
      <c r="A77" s="8" t="s">
        <v>86</v>
      </c>
      <c r="B77" s="5">
        <v>520</v>
      </c>
      <c r="C77" s="22">
        <v>306316363.61</v>
      </c>
      <c r="D77" s="5">
        <v>1</v>
      </c>
      <c r="E77" s="22">
        <f>C77*D77</f>
        <v>306316363.61</v>
      </c>
    </row>
    <row r="78" spans="1:5" ht="31.5" customHeight="1">
      <c r="A78" s="41" t="s">
        <v>111</v>
      </c>
      <c r="B78" s="41"/>
      <c r="C78" s="41"/>
      <c r="D78" s="41"/>
      <c r="E78" s="23">
        <f>E77+E75+E50+E34+E30+E26</f>
        <v>370437954.657</v>
      </c>
    </row>
    <row r="79" spans="1:5" ht="15">
      <c r="A79" s="38" t="s">
        <v>87</v>
      </c>
      <c r="B79" s="38"/>
      <c r="C79" s="38"/>
      <c r="D79" s="38"/>
      <c r="E79" s="24"/>
    </row>
    <row r="80" spans="1:5" ht="15">
      <c r="A80" s="31" t="s">
        <v>88</v>
      </c>
      <c r="B80" s="32"/>
      <c r="C80" s="32"/>
      <c r="D80" s="32"/>
      <c r="E80" s="33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 aca="true" t="shared" si="2" ref="E82:E90">C82</f>
        <v>0</v>
      </c>
    </row>
    <row r="83" spans="1:5" ht="29.25">
      <c r="A83" s="8" t="s">
        <v>91</v>
      </c>
      <c r="B83" s="5">
        <v>550</v>
      </c>
      <c r="C83" s="22">
        <v>2400000</v>
      </c>
      <c r="D83" s="5" t="s">
        <v>29</v>
      </c>
      <c r="E83" s="22">
        <f t="shared" si="2"/>
        <v>2400000</v>
      </c>
    </row>
    <row r="84" spans="1:5" ht="15">
      <c r="A84" s="8" t="s">
        <v>92</v>
      </c>
      <c r="B84" s="5">
        <v>560</v>
      </c>
      <c r="C84" s="22">
        <v>302703745.51</v>
      </c>
      <c r="D84" s="5" t="s">
        <v>29</v>
      </c>
      <c r="E84" s="22">
        <f t="shared" si="2"/>
        <v>302703745.51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9" t="s">
        <v>99</v>
      </c>
      <c r="B91" s="39"/>
      <c r="C91" s="39"/>
      <c r="D91" s="39"/>
      <c r="E91" s="23">
        <f>E81+E82+E83+E84+E85+E86+E87+E88+E89+E90</f>
        <v>305103745.51</v>
      </c>
    </row>
    <row r="92" spans="1:5" ht="15">
      <c r="A92" s="31" t="s">
        <v>100</v>
      </c>
      <c r="B92" s="32"/>
      <c r="C92" s="32"/>
      <c r="D92" s="32"/>
      <c r="E92" s="33"/>
    </row>
    <row r="93" spans="1:5" ht="15">
      <c r="A93" s="40" t="s">
        <v>101</v>
      </c>
      <c r="B93" s="40"/>
      <c r="C93" s="40"/>
      <c r="D93" s="40"/>
      <c r="E93" s="23">
        <f>E78-E91</f>
        <v>65334209.147000015</v>
      </c>
    </row>
    <row r="96" spans="1:5" ht="15.75" thickBot="1">
      <c r="A96" t="s">
        <v>102</v>
      </c>
      <c r="B96" s="18"/>
      <c r="C96" s="18"/>
      <c r="D96" s="37" t="s">
        <v>103</v>
      </c>
      <c r="E96" s="37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112</v>
      </c>
      <c r="B99" s="18"/>
      <c r="C99" s="18"/>
      <c r="D99" s="37" t="s">
        <v>104</v>
      </c>
      <c r="E99" s="37"/>
    </row>
  </sheetData>
  <sheetProtection/>
  <mergeCells count="18"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  <mergeCell ref="A13:E13"/>
    <mergeCell ref="A14:E14"/>
    <mergeCell ref="A15:E15"/>
    <mergeCell ref="A17:E17"/>
    <mergeCell ref="A20:E20"/>
    <mergeCell ref="A51:E51"/>
    <mergeCell ref="A27:E27"/>
    <mergeCell ref="A31:E31"/>
    <mergeCell ref="A35:E35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2011-12-02T12:29:40Z</cp:lastPrinted>
  <dcterms:created xsi:type="dcterms:W3CDTF">2010-10-15T10:42:50Z</dcterms:created>
  <dcterms:modified xsi:type="dcterms:W3CDTF">2011-12-23T13:27:24Z</dcterms:modified>
  <cp:category/>
  <cp:version/>
  <cp:contentType/>
  <cp:contentStatus/>
</cp:coreProperties>
</file>